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52" i="1"/>
  <c r="D51"/>
  <c r="D50"/>
  <c r="D49"/>
  <c r="D48"/>
  <c r="H47"/>
  <c r="G47"/>
  <c r="F47"/>
  <c r="E47"/>
  <c r="D47"/>
  <c r="C47"/>
  <c r="B47"/>
  <c r="D46"/>
  <c r="D45"/>
  <c r="H44"/>
  <c r="G44"/>
  <c r="F44"/>
  <c r="E44"/>
  <c r="D44"/>
  <c r="C44"/>
  <c r="B44"/>
  <c r="D43"/>
  <c r="H42"/>
  <c r="G42"/>
  <c r="F42"/>
  <c r="E42"/>
  <c r="D42"/>
  <c r="C42"/>
  <c r="B42"/>
  <c r="D41"/>
  <c r="D40"/>
  <c r="D39"/>
  <c r="D38"/>
  <c r="D37"/>
  <c r="D36"/>
  <c r="D35"/>
  <c r="H34"/>
  <c r="G34"/>
  <c r="F34"/>
  <c r="E34"/>
  <c r="D34"/>
  <c r="C34"/>
  <c r="B34"/>
  <c r="D33"/>
  <c r="D32"/>
  <c r="D31"/>
  <c r="D30"/>
  <c r="D29"/>
  <c r="D28"/>
  <c r="H27"/>
  <c r="G27"/>
  <c r="F27"/>
  <c r="E27"/>
  <c r="D27"/>
  <c r="C27"/>
  <c r="B27"/>
  <c r="H26"/>
  <c r="G26"/>
  <c r="F26"/>
  <c r="E26"/>
  <c r="D26"/>
  <c r="C26"/>
  <c r="B26"/>
  <c r="H25"/>
  <c r="G25"/>
  <c r="F25"/>
  <c r="E25"/>
  <c r="D25"/>
  <c r="C25"/>
  <c r="B25"/>
  <c r="D22"/>
  <c r="C22"/>
  <c r="B22"/>
  <c r="D18"/>
  <c r="C18"/>
  <c r="B18"/>
  <c r="D13"/>
  <c r="C13"/>
  <c r="B13"/>
  <c r="D12"/>
  <c r="D11" s="1"/>
  <c r="C12"/>
  <c r="B12"/>
  <c r="C11"/>
  <c r="B11"/>
</calcChain>
</file>

<file path=xl/sharedStrings.xml><?xml version="1.0" encoding="utf-8"?>
<sst xmlns="http://schemas.openxmlformats.org/spreadsheetml/2006/main" count="64" uniqueCount="61">
  <si>
    <t xml:space="preserve">SỞ GIÁO DỤC VÀ ĐÀO TẠO </t>
  </si>
  <si>
    <t>CỘNG HÒA XÃ HỘI CHỦ NGHĨA VIỆT</t>
  </si>
  <si>
    <t>THÀNH PHỐ HỒ CHÍ MINH</t>
  </si>
  <si>
    <t>Độc lập - Tự do - Hạnh phúc</t>
  </si>
  <si>
    <t>TRƯỜNG CAO ĐẲNG KỸ THUẬT LÝ TỰ TRỌNG</t>
  </si>
  <si>
    <t>DỰ TOÁN THU CHI NSNN NĂM 2016</t>
  </si>
  <si>
    <t xml:space="preserve">CHƯƠNG 422 - LOẠI 490 - KHOẢN  </t>
  </si>
  <si>
    <t>Đơn vị tính: 1.000 đồng</t>
  </si>
  <si>
    <t>NỘI DUNG</t>
  </si>
  <si>
    <t>THỰC HIỆN NĂM 2014</t>
  </si>
  <si>
    <t>ƯỚC 
THỰC HIỆN NĂM 2015</t>
  </si>
  <si>
    <t>DỰ TOÁN NĂM 2016</t>
  </si>
  <si>
    <t xml:space="preserve">Chia ra </t>
  </si>
  <si>
    <t>QUÝ I</t>
  </si>
  <si>
    <t>QUÝ II</t>
  </si>
  <si>
    <t>QUÝ III</t>
  </si>
  <si>
    <t>QUÝ IV</t>
  </si>
  <si>
    <t>I. Tổng số thu chi nộp ngân sách, lệ phí</t>
  </si>
  <si>
    <t>1, Số thu phí , lệ phí</t>
  </si>
  <si>
    <t>a/ Thu học phí</t>
  </si>
  <si>
    <t xml:space="preserve"> - Học phí cao đẳng</t>
  </si>
  <si>
    <t xml:space="preserve"> - Học phí TCCN</t>
  </si>
  <si>
    <t xml:space="preserve"> - Lệ  phí tuyển sinh</t>
  </si>
  <si>
    <t xml:space="preserve"> - Học phí THPT</t>
  </si>
  <si>
    <t>b/ Thu khác</t>
  </si>
  <si>
    <t xml:space="preserve"> - HP các lớp ngắn hạn</t>
  </si>
  <si>
    <t xml:space="preserve"> - Thu SN khác</t>
  </si>
  <si>
    <t xml:space="preserve">  -Thu hoạt động dịch vụ</t>
  </si>
  <si>
    <t>2.Chi từ nguồn thu phí, lệ phí được để lại</t>
  </si>
  <si>
    <t>a/ Chi học phí</t>
  </si>
  <si>
    <t>b/ Chi khác</t>
  </si>
  <si>
    <t xml:space="preserve">II. Dự toán chi ngân sách nhà nước </t>
  </si>
  <si>
    <t>1, Chi thường xuyên thực hiện nhiệm vụ được giao</t>
  </si>
  <si>
    <t>1.1 Nhóm chi thanh toán cá nhân</t>
  </si>
  <si>
    <t>Mục 6000</t>
  </si>
  <si>
    <t>Mục 6100</t>
  </si>
  <si>
    <t>Mục 6150</t>
  </si>
  <si>
    <t>Mục 6250</t>
  </si>
  <si>
    <t>Mục 6300</t>
  </si>
  <si>
    <t>Mục 6400</t>
  </si>
  <si>
    <t>1.2 Nhóm chi nghiệp vụ chuyên môn</t>
  </si>
  <si>
    <t>Mục 6500</t>
  </si>
  <si>
    <t>Mục 6550</t>
  </si>
  <si>
    <t>Mục 6600</t>
  </si>
  <si>
    <t>Mục 6700</t>
  </si>
  <si>
    <t>Mục 6750</t>
  </si>
  <si>
    <t>Mục 6900</t>
  </si>
  <si>
    <t>Mục 7000</t>
  </si>
  <si>
    <t>1.3. Nhóm chi mua sắm sửa chữa</t>
  </si>
  <si>
    <t>Mục 9050</t>
  </si>
  <si>
    <t>1.4. Các khoản chi khác</t>
  </si>
  <si>
    <t>Mục 7750</t>
  </si>
  <si>
    <t>Mục 7950</t>
  </si>
  <si>
    <t>2. Chi không thường xuyên</t>
  </si>
  <si>
    <t>Mục 7850</t>
  </si>
  <si>
    <t>Mục 8000</t>
  </si>
  <si>
    <t>Mục 9000</t>
  </si>
  <si>
    <t>Thành phố Hồ Chí Minh, ngày         tháng        năm 2015</t>
  </si>
  <si>
    <t>KẾ TOÁN TRƯỞNG</t>
  </si>
  <si>
    <t>HIỆU TRƯỞNG</t>
  </si>
  <si>
    <t>Phạm Ngọc Long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</si>
</sst>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Fill="1" applyAlignment="1">
      <alignment horizontal="center"/>
    </xf>
    <xf numFmtId="164" fontId="2" fillId="2" borderId="0" xfId="1" applyNumberFormat="1" applyFont="1" applyFill="1"/>
    <xf numFmtId="164" fontId="3" fillId="2" borderId="0" xfId="1" applyNumberFormat="1" applyFont="1" applyFill="1" applyAlignment="1">
      <alignment horizontal="center"/>
    </xf>
    <xf numFmtId="164" fontId="3" fillId="0" borderId="0" xfId="1" applyNumberFormat="1" applyFont="1" applyAlignment="1">
      <alignment horizontal="left"/>
    </xf>
    <xf numFmtId="164" fontId="3" fillId="0" borderId="0" xfId="1" applyNumberFormat="1" applyFont="1" applyFill="1" applyAlignment="1">
      <alignment horizontal="left"/>
    </xf>
    <xf numFmtId="164" fontId="2" fillId="0" borderId="0" xfId="1" applyNumberFormat="1" applyFont="1"/>
    <xf numFmtId="164" fontId="2" fillId="0" borderId="0" xfId="1" applyNumberFormat="1" applyFont="1" applyFill="1"/>
    <xf numFmtId="164" fontId="4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Fill="1" applyAlignment="1">
      <alignment horizontal="center"/>
    </xf>
    <xf numFmtId="164" fontId="5" fillId="2" borderId="0" xfId="1" applyNumberFormat="1" applyFont="1" applyFill="1" applyAlignment="1">
      <alignment horizontal="center"/>
    </xf>
    <xf numFmtId="164" fontId="5" fillId="2" borderId="0" xfId="1" applyNumberFormat="1" applyFont="1" applyFill="1"/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left" vertical="center"/>
    </xf>
    <xf numFmtId="164" fontId="7" fillId="0" borderId="2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/>
    <xf numFmtId="164" fontId="8" fillId="2" borderId="3" xfId="1" applyNumberFormat="1" applyFont="1" applyFill="1" applyBorder="1"/>
    <xf numFmtId="164" fontId="6" fillId="0" borderId="2" xfId="1" applyNumberFormat="1" applyFont="1" applyBorder="1"/>
    <xf numFmtId="164" fontId="8" fillId="2" borderId="2" xfId="1" applyNumberFormat="1" applyFont="1" applyFill="1" applyBorder="1"/>
    <xf numFmtId="164" fontId="9" fillId="0" borderId="2" xfId="1" applyNumberFormat="1" applyFont="1" applyBorder="1" applyAlignment="1">
      <alignment horizontal="left"/>
    </xf>
    <xf numFmtId="164" fontId="10" fillId="0" borderId="2" xfId="1" quotePrefix="1" applyNumberFormat="1" applyFont="1" applyFill="1" applyBorder="1" applyAlignment="1">
      <alignment horizontal="left"/>
    </xf>
    <xf numFmtId="164" fontId="10" fillId="2" borderId="2" xfId="1" quotePrefix="1" applyNumberFormat="1" applyFont="1" applyFill="1" applyBorder="1" applyAlignment="1">
      <alignment horizontal="left"/>
    </xf>
    <xf numFmtId="164" fontId="10" fillId="2" borderId="2" xfId="1" applyNumberFormat="1" applyFont="1" applyFill="1" applyBorder="1"/>
    <xf numFmtId="164" fontId="11" fillId="0" borderId="2" xfId="1" quotePrefix="1" applyNumberFormat="1" applyFont="1" applyFill="1" applyBorder="1" applyAlignment="1">
      <alignment horizontal="left"/>
    </xf>
    <xf numFmtId="164" fontId="8" fillId="0" borderId="2" xfId="1" applyNumberFormat="1" applyFont="1" applyFill="1" applyBorder="1" applyAlignment="1">
      <alignment horizontal="left" vertical="center"/>
    </xf>
    <xf numFmtId="164" fontId="8" fillId="2" borderId="4" xfId="1" applyNumberFormat="1" applyFont="1" applyFill="1" applyBorder="1"/>
    <xf numFmtId="164" fontId="8" fillId="2" borderId="2" xfId="1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164" fontId="8" fillId="0" borderId="4" xfId="1" applyNumberFormat="1" applyFont="1" applyFill="1" applyBorder="1"/>
    <xf numFmtId="0" fontId="9" fillId="0" borderId="2" xfId="0" applyFont="1" applyBorder="1" applyAlignment="1">
      <alignment vertical="center"/>
    </xf>
    <xf numFmtId="164" fontId="12" fillId="0" borderId="4" xfId="1" applyNumberFormat="1" applyFont="1" applyFill="1" applyBorder="1"/>
    <xf numFmtId="164" fontId="12" fillId="0" borderId="2" xfId="1" applyNumberFormat="1" applyFont="1" applyFill="1" applyBorder="1"/>
    <xf numFmtId="164" fontId="12" fillId="2" borderId="2" xfId="1" applyNumberFormat="1" applyFont="1" applyFill="1" applyBorder="1"/>
    <xf numFmtId="164" fontId="12" fillId="2" borderId="2" xfId="1" applyNumberFormat="1" applyFont="1" applyFill="1" applyBorder="1" applyAlignment="1">
      <alignment vertical="center"/>
    </xf>
    <xf numFmtId="0" fontId="6" fillId="0" borderId="2" xfId="0" applyFont="1" applyBorder="1"/>
    <xf numFmtId="164" fontId="12" fillId="2" borderId="3" xfId="1" applyNumberFormat="1" applyFont="1" applyFill="1" applyBorder="1" applyAlignment="1">
      <alignment vertical="center"/>
    </xf>
    <xf numFmtId="164" fontId="8" fillId="2" borderId="5" xfId="1" applyNumberFormat="1" applyFont="1" applyFill="1" applyBorder="1"/>
    <xf numFmtId="164" fontId="12" fillId="2" borderId="5" xfId="1" applyNumberFormat="1" applyFont="1" applyFill="1" applyBorder="1"/>
    <xf numFmtId="164" fontId="12" fillId="2" borderId="6" xfId="1" applyNumberFormat="1" applyFont="1" applyFill="1" applyBorder="1"/>
    <xf numFmtId="164" fontId="13" fillId="2" borderId="6" xfId="1" applyNumberFormat="1" applyFont="1" applyFill="1" applyBorder="1"/>
    <xf numFmtId="164" fontId="8" fillId="0" borderId="2" xfId="1" applyNumberFormat="1" applyFont="1" applyFill="1" applyBorder="1"/>
    <xf numFmtId="164" fontId="12" fillId="0" borderId="6" xfId="1" applyNumberFormat="1" applyFont="1" applyFill="1" applyBorder="1"/>
    <xf numFmtId="0" fontId="9" fillId="0" borderId="7" xfId="0" applyFont="1" applyBorder="1" applyAlignment="1">
      <alignment vertical="center"/>
    </xf>
    <xf numFmtId="164" fontId="12" fillId="0" borderId="7" xfId="1" applyNumberFormat="1" applyFont="1" applyFill="1" applyBorder="1"/>
    <xf numFmtId="164" fontId="12" fillId="2" borderId="1" xfId="1" applyNumberFormat="1" applyFont="1" applyFill="1" applyBorder="1"/>
    <xf numFmtId="164" fontId="12" fillId="2" borderId="7" xfId="1" applyNumberFormat="1" applyFont="1" applyFill="1" applyBorder="1"/>
    <xf numFmtId="164" fontId="2" fillId="0" borderId="0" xfId="1" applyNumberFormat="1" applyFont="1" applyAlignment="1"/>
    <xf numFmtId="164" fontId="2" fillId="0" borderId="0" xfId="1" applyNumberFormat="1" applyFont="1" applyFill="1" applyAlignment="1"/>
    <xf numFmtId="164" fontId="2" fillId="2" borderId="0" xfId="1" applyNumberFormat="1" applyFont="1" applyFill="1" applyAlignment="1"/>
    <xf numFmtId="164" fontId="3" fillId="0" borderId="0" xfId="1" applyNumberFormat="1" applyFont="1" applyAlignment="1">
      <alignment horizontal="center"/>
    </xf>
    <xf numFmtId="164" fontId="2" fillId="2" borderId="0" xfId="1" applyNumberFormat="1" applyFont="1" applyFill="1" applyAlignment="1">
      <alignment horizontal="center"/>
    </xf>
    <xf numFmtId="164" fontId="14" fillId="0" borderId="0" xfId="1" applyNumberFormat="1" applyFont="1"/>
    <xf numFmtId="164" fontId="14" fillId="0" borderId="0" xfId="1" applyNumberFormat="1" applyFont="1" applyFill="1"/>
    <xf numFmtId="164" fontId="5" fillId="0" borderId="0" xfId="1" applyNumberFormat="1" applyFont="1"/>
    <xf numFmtId="164" fontId="5" fillId="0" borderId="0" xfId="1" applyNumberFormat="1" applyFont="1" applyFill="1"/>
    <xf numFmtId="164" fontId="2" fillId="0" borderId="0" xfId="1" quotePrefix="1" applyNumberFormat="1" applyFont="1" applyAlignment="1">
      <alignment horizontal="left"/>
    </xf>
    <xf numFmtId="164" fontId="2" fillId="0" borderId="0" xfId="1" quotePrefix="1" applyNumberFormat="1" applyFont="1" applyFill="1" applyAlignment="1">
      <alignment horizontal="left"/>
    </xf>
    <xf numFmtId="0" fontId="2" fillId="2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2"/>
  <sheetViews>
    <sheetView tabSelected="1" topLeftCell="C1" workbookViewId="0">
      <selection activeCell="A5" sqref="A5:H5"/>
    </sheetView>
  </sheetViews>
  <sheetFormatPr defaultRowHeight="15"/>
  <cols>
    <col min="1" max="1" width="44" customWidth="1"/>
    <col min="2" max="2" width="13.7109375" customWidth="1"/>
    <col min="3" max="3" width="13.28515625" customWidth="1"/>
    <col min="4" max="4" width="13" customWidth="1"/>
    <col min="5" max="6" width="11" bestFit="1" customWidth="1"/>
    <col min="7" max="7" width="11.140625" customWidth="1"/>
    <col min="8" max="8" width="11.7109375" customWidth="1"/>
  </cols>
  <sheetData>
    <row r="1" spans="1:8" ht="16.5">
      <c r="A1" s="1" t="s">
        <v>0</v>
      </c>
      <c r="B1" s="2"/>
      <c r="C1" s="2"/>
      <c r="D1" s="3"/>
      <c r="E1" s="4" t="s">
        <v>1</v>
      </c>
      <c r="F1" s="4"/>
      <c r="G1" s="4"/>
      <c r="H1" s="4"/>
    </row>
    <row r="2" spans="1:8" ht="16.5">
      <c r="A2" s="1" t="s">
        <v>2</v>
      </c>
      <c r="B2" s="2"/>
      <c r="C2" s="2"/>
      <c r="D2" s="3"/>
      <c r="E2" s="4" t="s">
        <v>3</v>
      </c>
      <c r="F2" s="4"/>
      <c r="G2" s="4"/>
      <c r="H2" s="4"/>
    </row>
    <row r="3" spans="1:8" ht="16.5">
      <c r="A3" s="5" t="s">
        <v>4</v>
      </c>
      <c r="B3" s="6"/>
      <c r="C3" s="6"/>
      <c r="D3" s="3"/>
      <c r="E3" s="3"/>
      <c r="F3" s="3"/>
      <c r="G3" s="3"/>
      <c r="H3" s="3"/>
    </row>
    <row r="4" spans="1:8" ht="16.5">
      <c r="A4" s="7"/>
      <c r="B4" s="8"/>
      <c r="C4" s="8"/>
      <c r="D4" s="3"/>
      <c r="E4" s="3"/>
      <c r="F4" s="3"/>
      <c r="G4" s="3"/>
      <c r="H4" s="3"/>
    </row>
    <row r="5" spans="1:8" ht="20.25">
      <c r="A5" s="9" t="s">
        <v>5</v>
      </c>
      <c r="B5" s="9"/>
      <c r="C5" s="9"/>
      <c r="D5" s="9"/>
      <c r="E5" s="9"/>
      <c r="F5" s="9"/>
      <c r="G5" s="9"/>
      <c r="H5" s="9"/>
    </row>
    <row r="6" spans="1:8" ht="20.25">
      <c r="A6" s="9" t="s">
        <v>6</v>
      </c>
      <c r="B6" s="9"/>
      <c r="C6" s="9"/>
      <c r="D6" s="9"/>
      <c r="E6" s="9"/>
      <c r="F6" s="9"/>
      <c r="G6" s="9"/>
      <c r="H6" s="9"/>
    </row>
    <row r="7" spans="1:8" ht="16.5">
      <c r="A7" s="10"/>
      <c r="B7" s="11"/>
      <c r="C7" s="11"/>
      <c r="D7" s="12"/>
      <c r="E7" s="12"/>
      <c r="F7" s="12"/>
      <c r="G7" s="12"/>
      <c r="H7" s="12"/>
    </row>
    <row r="8" spans="1:8" ht="16.5">
      <c r="A8" s="7"/>
      <c r="B8" s="8"/>
      <c r="C8" s="8"/>
      <c r="D8" s="3"/>
      <c r="E8" s="3"/>
      <c r="F8" s="3"/>
      <c r="G8" s="13" t="s">
        <v>7</v>
      </c>
      <c r="H8" s="3"/>
    </row>
    <row r="9" spans="1:8" ht="16.5">
      <c r="A9" s="14" t="s">
        <v>8</v>
      </c>
      <c r="B9" s="15" t="s">
        <v>9</v>
      </c>
      <c r="C9" s="15" t="s">
        <v>10</v>
      </c>
      <c r="D9" s="16" t="s">
        <v>11</v>
      </c>
      <c r="E9" s="16" t="s">
        <v>12</v>
      </c>
      <c r="F9" s="16"/>
      <c r="G9" s="16"/>
      <c r="H9" s="16"/>
    </row>
    <row r="10" spans="1:8" ht="33">
      <c r="A10" s="17"/>
      <c r="B10" s="15"/>
      <c r="C10" s="15"/>
      <c r="D10" s="16"/>
      <c r="E10" s="18" t="s">
        <v>13</v>
      </c>
      <c r="F10" s="18" t="s">
        <v>14</v>
      </c>
      <c r="G10" s="18" t="s">
        <v>15</v>
      </c>
      <c r="H10" s="18" t="s">
        <v>16</v>
      </c>
    </row>
    <row r="11" spans="1:8">
      <c r="A11" s="19" t="s">
        <v>17</v>
      </c>
      <c r="B11" s="20">
        <f>SUM(B12,B18)</f>
        <v>22826553</v>
      </c>
      <c r="C11" s="20">
        <f>SUM(C12,C18)</f>
        <v>26534500</v>
      </c>
      <c r="D11" s="21">
        <f>D12</f>
        <v>44460000</v>
      </c>
      <c r="E11" s="22"/>
      <c r="F11" s="22"/>
      <c r="G11" s="22"/>
      <c r="H11" s="22"/>
    </row>
    <row r="12" spans="1:8">
      <c r="A12" s="23" t="s">
        <v>18</v>
      </c>
      <c r="B12" s="20">
        <f>B13</f>
        <v>17069880</v>
      </c>
      <c r="C12" s="20">
        <f>C13</f>
        <v>21684500</v>
      </c>
      <c r="D12" s="21">
        <f>SUM(D13,D18)</f>
        <v>44460000</v>
      </c>
      <c r="E12" s="24"/>
      <c r="F12" s="24"/>
      <c r="G12" s="24"/>
      <c r="H12" s="24"/>
    </row>
    <row r="13" spans="1:8">
      <c r="A13" s="25" t="s">
        <v>19</v>
      </c>
      <c r="B13" s="20">
        <f>SUM(B14:B17)</f>
        <v>17069880</v>
      </c>
      <c r="C13" s="20">
        <f>SUM(C14:C17)</f>
        <v>21684500</v>
      </c>
      <c r="D13" s="21">
        <f>SUM(D14:D17)</f>
        <v>38000000</v>
      </c>
      <c r="E13" s="24"/>
      <c r="F13" s="24"/>
      <c r="G13" s="24"/>
      <c r="H13" s="24"/>
    </row>
    <row r="14" spans="1:8">
      <c r="A14" s="25" t="s">
        <v>20</v>
      </c>
      <c r="B14" s="26">
        <v>13414258</v>
      </c>
      <c r="C14" s="26">
        <v>16650000</v>
      </c>
      <c r="D14" s="27">
        <v>30930000</v>
      </c>
      <c r="E14" s="24"/>
      <c r="F14" s="24"/>
      <c r="G14" s="24"/>
      <c r="H14" s="24"/>
    </row>
    <row r="15" spans="1:8">
      <c r="A15" s="25" t="s">
        <v>21</v>
      </c>
      <c r="B15" s="26">
        <v>2297747</v>
      </c>
      <c r="C15" s="26">
        <v>3864500</v>
      </c>
      <c r="D15" s="27">
        <v>6210000</v>
      </c>
      <c r="E15" s="24"/>
      <c r="F15" s="24"/>
      <c r="G15" s="24"/>
      <c r="H15" s="24"/>
    </row>
    <row r="16" spans="1:8">
      <c r="A16" s="25" t="s">
        <v>22</v>
      </c>
      <c r="B16" s="26">
        <v>54675</v>
      </c>
      <c r="C16" s="26">
        <v>50000</v>
      </c>
      <c r="D16" s="27"/>
      <c r="E16" s="24"/>
      <c r="F16" s="24"/>
      <c r="G16" s="24"/>
      <c r="H16" s="24"/>
    </row>
    <row r="17" spans="1:8">
      <c r="A17" s="25" t="s">
        <v>23</v>
      </c>
      <c r="B17" s="26">
        <v>1303200</v>
      </c>
      <c r="C17" s="26">
        <v>1120000</v>
      </c>
      <c r="D17" s="27">
        <v>860000</v>
      </c>
      <c r="E17" s="24"/>
      <c r="F17" s="24"/>
      <c r="G17" s="24"/>
      <c r="H17" s="24"/>
    </row>
    <row r="18" spans="1:8">
      <c r="A18" s="25" t="s">
        <v>24</v>
      </c>
      <c r="B18" s="20">
        <f>SUM(B19:B21)</f>
        <v>5756673</v>
      </c>
      <c r="C18" s="20">
        <f>SUM(C19:C21)</f>
        <v>4850000</v>
      </c>
      <c r="D18" s="21">
        <f>SUM(D19:D21)</f>
        <v>6460000</v>
      </c>
      <c r="E18" s="24"/>
      <c r="F18" s="24"/>
      <c r="G18" s="24"/>
      <c r="H18" s="24"/>
    </row>
    <row r="19" spans="1:8">
      <c r="A19" s="25" t="s">
        <v>25</v>
      </c>
      <c r="B19" s="26">
        <v>339285</v>
      </c>
      <c r="C19" s="26">
        <v>1300000</v>
      </c>
      <c r="D19" s="28">
        <v>1860000</v>
      </c>
      <c r="E19" s="24"/>
      <c r="F19" s="24"/>
      <c r="G19" s="24"/>
      <c r="H19" s="24"/>
    </row>
    <row r="20" spans="1:8">
      <c r="A20" s="25" t="s">
        <v>26</v>
      </c>
      <c r="B20" s="26">
        <v>3064598</v>
      </c>
      <c r="C20" s="26">
        <v>2050000</v>
      </c>
      <c r="D20" s="28">
        <v>1600000</v>
      </c>
      <c r="E20" s="24"/>
      <c r="F20" s="24"/>
      <c r="G20" s="24"/>
      <c r="H20" s="24"/>
    </row>
    <row r="21" spans="1:8">
      <c r="A21" s="25" t="s">
        <v>27</v>
      </c>
      <c r="B21" s="26">
        <v>2352790</v>
      </c>
      <c r="C21" s="26">
        <v>1500000</v>
      </c>
      <c r="D21" s="28">
        <v>3000000</v>
      </c>
      <c r="E21" s="24"/>
      <c r="F21" s="24"/>
      <c r="G21" s="24"/>
      <c r="H21" s="24"/>
    </row>
    <row r="22" spans="1:8">
      <c r="A22" s="23" t="s">
        <v>28</v>
      </c>
      <c r="B22" s="20">
        <f>SUM(B23:B24)</f>
        <v>0</v>
      </c>
      <c r="C22" s="20">
        <f>SUM(C23:C24)</f>
        <v>0</v>
      </c>
      <c r="D22" s="21">
        <f>SUM(D23:D24)</f>
        <v>0</v>
      </c>
      <c r="E22" s="24"/>
      <c r="F22" s="24"/>
      <c r="G22" s="24"/>
      <c r="H22" s="24"/>
    </row>
    <row r="23" spans="1:8">
      <c r="A23" s="25" t="s">
        <v>29</v>
      </c>
      <c r="B23" s="26"/>
      <c r="C23" s="26"/>
      <c r="D23" s="28"/>
      <c r="E23" s="24"/>
      <c r="F23" s="24"/>
      <c r="G23" s="24"/>
      <c r="H23" s="24"/>
    </row>
    <row r="24" spans="1:8">
      <c r="A24" s="25" t="s">
        <v>30</v>
      </c>
      <c r="B24" s="29"/>
      <c r="C24" s="29"/>
      <c r="D24" s="28"/>
      <c r="E24" s="24"/>
      <c r="F24" s="24"/>
      <c r="G24" s="24"/>
      <c r="H24" s="24"/>
    </row>
    <row r="25" spans="1:8">
      <c r="A25" s="19" t="s">
        <v>31</v>
      </c>
      <c r="B25" s="30">
        <f>B26+B47</f>
        <v>52933183</v>
      </c>
      <c r="C25" s="30">
        <f>C26+C47</f>
        <v>50217637</v>
      </c>
      <c r="D25" s="31">
        <f>SUM(E25:H25)</f>
        <v>63000000</v>
      </c>
      <c r="E25" s="32">
        <f>E26+E47</f>
        <v>10575500</v>
      </c>
      <c r="F25" s="32">
        <f>F26+F47</f>
        <v>17205500</v>
      </c>
      <c r="G25" s="32">
        <f>G26+G47</f>
        <v>13440500</v>
      </c>
      <c r="H25" s="32">
        <f>H26+H47</f>
        <v>21778500</v>
      </c>
    </row>
    <row r="26" spans="1:8">
      <c r="A26" s="33" t="s">
        <v>32</v>
      </c>
      <c r="B26" s="34">
        <f t="shared" ref="B26:H26" si="0">B27+B34+B42+B44</f>
        <v>51518717</v>
      </c>
      <c r="C26" s="34">
        <f t="shared" si="0"/>
        <v>44382637</v>
      </c>
      <c r="D26" s="31">
        <f t="shared" si="0"/>
        <v>63000000</v>
      </c>
      <c r="E26" s="31">
        <f t="shared" si="0"/>
        <v>10575500</v>
      </c>
      <c r="F26" s="31">
        <f t="shared" si="0"/>
        <v>17205500</v>
      </c>
      <c r="G26" s="31">
        <f t="shared" si="0"/>
        <v>13440500</v>
      </c>
      <c r="H26" s="31">
        <f t="shared" si="0"/>
        <v>21778500</v>
      </c>
    </row>
    <row r="27" spans="1:8">
      <c r="A27" s="33" t="s">
        <v>33</v>
      </c>
      <c r="B27" s="34">
        <f t="shared" ref="B27:H27" si="1">SUM(B28:B33)</f>
        <v>36268561</v>
      </c>
      <c r="C27" s="34">
        <f t="shared" si="1"/>
        <v>33999636</v>
      </c>
      <c r="D27" s="31">
        <f t="shared" si="1"/>
        <v>41802000</v>
      </c>
      <c r="E27" s="31">
        <f t="shared" si="1"/>
        <v>9215500</v>
      </c>
      <c r="F27" s="31">
        <f t="shared" si="1"/>
        <v>9915500</v>
      </c>
      <c r="G27" s="31">
        <f t="shared" si="1"/>
        <v>10315500</v>
      </c>
      <c r="H27" s="31">
        <f t="shared" si="1"/>
        <v>12355500</v>
      </c>
    </row>
    <row r="28" spans="1:8">
      <c r="A28" s="35" t="s">
        <v>34</v>
      </c>
      <c r="B28" s="36">
        <v>14150738</v>
      </c>
      <c r="C28" s="37">
        <v>14535617</v>
      </c>
      <c r="D28" s="38">
        <f>SUM(E28:H28)</f>
        <v>15262000</v>
      </c>
      <c r="E28" s="39">
        <v>3815500</v>
      </c>
      <c r="F28" s="39">
        <v>3815500</v>
      </c>
      <c r="G28" s="39">
        <v>3815500</v>
      </c>
      <c r="H28" s="39">
        <v>3815500</v>
      </c>
    </row>
    <row r="29" spans="1:8">
      <c r="A29" s="35" t="s">
        <v>35</v>
      </c>
      <c r="B29" s="36">
        <v>9713923</v>
      </c>
      <c r="C29" s="37">
        <v>6308883</v>
      </c>
      <c r="D29" s="38">
        <f>SUM(E29:H29)</f>
        <v>8420000</v>
      </c>
      <c r="E29" s="39">
        <v>1250000</v>
      </c>
      <c r="F29" s="39">
        <v>1250000</v>
      </c>
      <c r="G29" s="39">
        <v>2250000</v>
      </c>
      <c r="H29" s="39">
        <v>3670000</v>
      </c>
    </row>
    <row r="30" spans="1:8">
      <c r="A30" s="35" t="s">
        <v>36</v>
      </c>
      <c r="B30" s="36">
        <v>953280</v>
      </c>
      <c r="C30" s="37">
        <v>553980</v>
      </c>
      <c r="D30" s="38">
        <f t="shared" ref="D30:D52" si="2">SUM(E30:H30)</f>
        <v>1270000</v>
      </c>
      <c r="E30" s="39"/>
      <c r="F30" s="39">
        <v>550000</v>
      </c>
      <c r="G30" s="39"/>
      <c r="H30" s="39">
        <v>720000</v>
      </c>
    </row>
    <row r="31" spans="1:8">
      <c r="A31" s="35" t="s">
        <v>37</v>
      </c>
      <c r="B31" s="36">
        <v>86398</v>
      </c>
      <c r="C31" s="37">
        <v>569975</v>
      </c>
      <c r="D31" s="38">
        <f t="shared" si="2"/>
        <v>250000</v>
      </c>
      <c r="E31" s="38"/>
      <c r="F31" s="38">
        <v>150000</v>
      </c>
      <c r="G31" s="38">
        <v>100000</v>
      </c>
      <c r="H31" s="38"/>
    </row>
    <row r="32" spans="1:8">
      <c r="A32" s="35" t="s">
        <v>38</v>
      </c>
      <c r="B32" s="36">
        <v>3818118</v>
      </c>
      <c r="C32" s="37">
        <v>3904446</v>
      </c>
      <c r="D32" s="38">
        <f t="shared" si="2"/>
        <v>4100000</v>
      </c>
      <c r="E32" s="39">
        <v>1025000</v>
      </c>
      <c r="F32" s="39">
        <v>1025000</v>
      </c>
      <c r="G32" s="39">
        <v>1025000</v>
      </c>
      <c r="H32" s="39">
        <v>1025000</v>
      </c>
    </row>
    <row r="33" spans="1:8">
      <c r="A33" s="35" t="s">
        <v>39</v>
      </c>
      <c r="B33" s="36">
        <v>7546104</v>
      </c>
      <c r="C33" s="37">
        <v>8126735</v>
      </c>
      <c r="D33" s="38">
        <f t="shared" si="2"/>
        <v>12500000</v>
      </c>
      <c r="E33" s="39">
        <v>3125000</v>
      </c>
      <c r="F33" s="39">
        <v>3125000</v>
      </c>
      <c r="G33" s="39">
        <v>3125000</v>
      </c>
      <c r="H33" s="39">
        <v>3125000</v>
      </c>
    </row>
    <row r="34" spans="1:8">
      <c r="A34" s="40" t="s">
        <v>40</v>
      </c>
      <c r="B34" s="34">
        <f t="shared" ref="B34:H34" si="3">SUM(B35:B41)</f>
        <v>11610214</v>
      </c>
      <c r="C34" s="34">
        <f t="shared" si="3"/>
        <v>7222018</v>
      </c>
      <c r="D34" s="31">
        <f t="shared" si="3"/>
        <v>16090000</v>
      </c>
      <c r="E34" s="31">
        <f t="shared" si="3"/>
        <v>1360000</v>
      </c>
      <c r="F34" s="31">
        <f t="shared" si="3"/>
        <v>5705000</v>
      </c>
      <c r="G34" s="31">
        <f t="shared" si="3"/>
        <v>3125000</v>
      </c>
      <c r="H34" s="31">
        <f t="shared" si="3"/>
        <v>5900000</v>
      </c>
    </row>
    <row r="35" spans="1:8">
      <c r="A35" s="35" t="s">
        <v>41</v>
      </c>
      <c r="B35" s="36">
        <v>1145109</v>
      </c>
      <c r="C35" s="37">
        <v>1265896</v>
      </c>
      <c r="D35" s="38">
        <f t="shared" si="2"/>
        <v>1755000</v>
      </c>
      <c r="E35" s="41">
        <v>370000</v>
      </c>
      <c r="F35" s="41">
        <v>490000</v>
      </c>
      <c r="G35" s="41">
        <v>350000</v>
      </c>
      <c r="H35" s="41">
        <v>545000</v>
      </c>
    </row>
    <row r="36" spans="1:8">
      <c r="A36" s="35" t="s">
        <v>42</v>
      </c>
      <c r="B36" s="36">
        <v>313166</v>
      </c>
      <c r="C36" s="37">
        <v>384400</v>
      </c>
      <c r="D36" s="38">
        <f t="shared" si="2"/>
        <v>550000</v>
      </c>
      <c r="E36" s="41">
        <v>120000</v>
      </c>
      <c r="F36" s="41">
        <v>140000</v>
      </c>
      <c r="G36" s="41">
        <v>140000</v>
      </c>
      <c r="H36" s="41">
        <v>150000</v>
      </c>
    </row>
    <row r="37" spans="1:8">
      <c r="A37" s="35" t="s">
        <v>43</v>
      </c>
      <c r="B37" s="36">
        <v>314816</v>
      </c>
      <c r="C37" s="37">
        <v>242150</v>
      </c>
      <c r="D37" s="38">
        <f t="shared" si="2"/>
        <v>450000</v>
      </c>
      <c r="E37" s="41">
        <v>150000</v>
      </c>
      <c r="F37" s="41">
        <v>100000</v>
      </c>
      <c r="G37" s="41">
        <v>70000</v>
      </c>
      <c r="H37" s="41">
        <v>130000</v>
      </c>
    </row>
    <row r="38" spans="1:8">
      <c r="A38" s="35" t="s">
        <v>44</v>
      </c>
      <c r="B38" s="36">
        <v>37200</v>
      </c>
      <c r="C38" s="37">
        <v>30600</v>
      </c>
      <c r="D38" s="38">
        <f t="shared" si="2"/>
        <v>85000</v>
      </c>
      <c r="E38" s="41"/>
      <c r="F38" s="41">
        <v>25000</v>
      </c>
      <c r="G38" s="41">
        <v>15000</v>
      </c>
      <c r="H38" s="41">
        <v>45000</v>
      </c>
    </row>
    <row r="39" spans="1:8">
      <c r="A39" s="35" t="s">
        <v>45</v>
      </c>
      <c r="B39" s="36">
        <v>2182268</v>
      </c>
      <c r="C39" s="37">
        <v>283740</v>
      </c>
      <c r="D39" s="38">
        <f t="shared" si="2"/>
        <v>1000000</v>
      </c>
      <c r="E39" s="41">
        <v>220000</v>
      </c>
      <c r="F39" s="41">
        <v>250000</v>
      </c>
      <c r="G39" s="41">
        <v>250000</v>
      </c>
      <c r="H39" s="41">
        <v>280000</v>
      </c>
    </row>
    <row r="40" spans="1:8">
      <c r="A40" s="35" t="s">
        <v>46</v>
      </c>
      <c r="B40" s="36">
        <v>903579</v>
      </c>
      <c r="C40" s="37">
        <v>2774577</v>
      </c>
      <c r="D40" s="38">
        <f t="shared" si="2"/>
        <v>4750000</v>
      </c>
      <c r="E40" s="41"/>
      <c r="F40" s="41">
        <v>1500000</v>
      </c>
      <c r="G40" s="41">
        <v>1850000</v>
      </c>
      <c r="H40" s="41">
        <v>1400000</v>
      </c>
    </row>
    <row r="41" spans="1:8">
      <c r="A41" s="35" t="s">
        <v>47</v>
      </c>
      <c r="B41" s="36">
        <v>6714076</v>
      </c>
      <c r="C41" s="37">
        <v>2240655</v>
      </c>
      <c r="D41" s="38">
        <f t="shared" si="2"/>
        <v>7500000</v>
      </c>
      <c r="E41" s="41">
        <v>500000</v>
      </c>
      <c r="F41" s="41">
        <v>3200000</v>
      </c>
      <c r="G41" s="41">
        <v>450000</v>
      </c>
      <c r="H41" s="41">
        <v>3350000</v>
      </c>
    </row>
    <row r="42" spans="1:8">
      <c r="A42" s="40" t="s">
        <v>48</v>
      </c>
      <c r="B42" s="34">
        <f t="shared" ref="B42:H42" si="4">SUM(B43:B43)</f>
        <v>2849234</v>
      </c>
      <c r="C42" s="34">
        <f t="shared" si="4"/>
        <v>2736785</v>
      </c>
      <c r="D42" s="31">
        <f t="shared" si="4"/>
        <v>3000000</v>
      </c>
      <c r="E42" s="31">
        <f t="shared" si="4"/>
        <v>0</v>
      </c>
      <c r="F42" s="31">
        <f t="shared" si="4"/>
        <v>1500000</v>
      </c>
      <c r="G42" s="31">
        <f t="shared" si="4"/>
        <v>0</v>
      </c>
      <c r="H42" s="31">
        <f t="shared" si="4"/>
        <v>1500000</v>
      </c>
    </row>
    <row r="43" spans="1:8">
      <c r="A43" s="35" t="s">
        <v>49</v>
      </c>
      <c r="B43" s="37">
        <v>2849234</v>
      </c>
      <c r="C43" s="37">
        <v>2736785</v>
      </c>
      <c r="D43" s="38">
        <f t="shared" si="2"/>
        <v>3000000</v>
      </c>
      <c r="E43" s="41"/>
      <c r="F43" s="41">
        <v>1500000</v>
      </c>
      <c r="G43" s="41"/>
      <c r="H43" s="41">
        <v>1500000</v>
      </c>
    </row>
    <row r="44" spans="1:8">
      <c r="A44" s="40" t="s">
        <v>50</v>
      </c>
      <c r="B44" s="34">
        <f t="shared" ref="B44:H44" si="5">SUM(B45:B46)</f>
        <v>790708</v>
      </c>
      <c r="C44" s="34">
        <f t="shared" si="5"/>
        <v>424198</v>
      </c>
      <c r="D44" s="42">
        <f t="shared" si="5"/>
        <v>2108000</v>
      </c>
      <c r="E44" s="42">
        <f t="shared" si="5"/>
        <v>0</v>
      </c>
      <c r="F44" s="42">
        <f t="shared" si="5"/>
        <v>85000</v>
      </c>
      <c r="G44" s="42">
        <f t="shared" si="5"/>
        <v>0</v>
      </c>
      <c r="H44" s="42">
        <f t="shared" si="5"/>
        <v>2023000</v>
      </c>
    </row>
    <row r="45" spans="1:8">
      <c r="A45" s="35" t="s">
        <v>51</v>
      </c>
      <c r="B45" s="36">
        <v>90708</v>
      </c>
      <c r="C45" s="37">
        <v>424198</v>
      </c>
      <c r="D45" s="38">
        <f t="shared" si="2"/>
        <v>85000</v>
      </c>
      <c r="E45" s="43"/>
      <c r="F45" s="43">
        <v>85000</v>
      </c>
      <c r="G45" s="43"/>
      <c r="H45" s="43"/>
    </row>
    <row r="46" spans="1:8">
      <c r="A46" s="35" t="s">
        <v>52</v>
      </c>
      <c r="B46" s="36">
        <v>700000</v>
      </c>
      <c r="C46" s="37"/>
      <c r="D46" s="38">
        <f t="shared" si="2"/>
        <v>2023000</v>
      </c>
      <c r="E46" s="44"/>
      <c r="F46" s="44"/>
      <c r="G46" s="44"/>
      <c r="H46" s="45">
        <v>2023000</v>
      </c>
    </row>
    <row r="47" spans="1:8">
      <c r="A47" s="40" t="s">
        <v>53</v>
      </c>
      <c r="B47" s="46">
        <f t="shared" ref="B47:H47" si="6">SUM(B48:B53)</f>
        <v>1414466</v>
      </c>
      <c r="C47" s="46">
        <f t="shared" si="6"/>
        <v>5835000</v>
      </c>
      <c r="D47" s="24">
        <f t="shared" si="6"/>
        <v>0</v>
      </c>
      <c r="E47" s="24">
        <f t="shared" si="6"/>
        <v>0</v>
      </c>
      <c r="F47" s="24">
        <f t="shared" si="6"/>
        <v>0</v>
      </c>
      <c r="G47" s="24">
        <f t="shared" si="6"/>
        <v>0</v>
      </c>
      <c r="H47" s="24">
        <f t="shared" si="6"/>
        <v>0</v>
      </c>
    </row>
    <row r="48" spans="1:8">
      <c r="A48" s="35" t="s">
        <v>47</v>
      </c>
      <c r="B48" s="47">
        <v>15576</v>
      </c>
      <c r="C48" s="47">
        <v>50559</v>
      </c>
      <c r="D48" s="38">
        <f t="shared" si="2"/>
        <v>0</v>
      </c>
      <c r="E48" s="44"/>
      <c r="F48" s="44"/>
      <c r="G48" s="44"/>
      <c r="H48" s="44"/>
    </row>
    <row r="49" spans="1:8">
      <c r="A49" s="35" t="s">
        <v>51</v>
      </c>
      <c r="B49" s="47">
        <v>406750</v>
      </c>
      <c r="C49" s="47"/>
      <c r="D49" s="38">
        <f t="shared" si="2"/>
        <v>0</v>
      </c>
      <c r="E49" s="44"/>
      <c r="F49" s="44"/>
      <c r="G49" s="44"/>
      <c r="H49" s="44"/>
    </row>
    <row r="50" spans="1:8">
      <c r="A50" s="35" t="s">
        <v>54</v>
      </c>
      <c r="B50" s="47">
        <v>82183</v>
      </c>
      <c r="C50" s="47"/>
      <c r="D50" s="38">
        <f t="shared" si="2"/>
        <v>0</v>
      </c>
      <c r="E50" s="44"/>
      <c r="F50" s="44"/>
      <c r="G50" s="44"/>
      <c r="H50" s="44"/>
    </row>
    <row r="51" spans="1:8">
      <c r="A51" s="48" t="s">
        <v>55</v>
      </c>
      <c r="B51" s="47">
        <v>55840</v>
      </c>
      <c r="C51" s="47"/>
      <c r="D51" s="38">
        <f t="shared" si="2"/>
        <v>0</v>
      </c>
      <c r="E51" s="44"/>
      <c r="F51" s="44"/>
      <c r="G51" s="44"/>
      <c r="H51" s="44"/>
    </row>
    <row r="52" spans="1:8">
      <c r="A52" s="48" t="s">
        <v>56</v>
      </c>
      <c r="B52" s="49"/>
      <c r="C52" s="47">
        <v>396386</v>
      </c>
      <c r="D52" s="44">
        <f t="shared" si="2"/>
        <v>0</v>
      </c>
      <c r="E52" s="44"/>
      <c r="F52" s="44"/>
      <c r="G52" s="44"/>
      <c r="H52" s="44"/>
    </row>
    <row r="53" spans="1:8">
      <c r="A53" s="48" t="s">
        <v>49</v>
      </c>
      <c r="B53" s="49">
        <v>854117</v>
      </c>
      <c r="C53" s="49">
        <v>5388055</v>
      </c>
      <c r="D53" s="50"/>
      <c r="E53" s="51"/>
      <c r="F53" s="51"/>
      <c r="G53" s="51"/>
      <c r="H53" s="51"/>
    </row>
    <row r="54" spans="1:8" ht="16.5">
      <c r="A54" s="52"/>
      <c r="B54" s="53"/>
      <c r="C54" s="53"/>
      <c r="D54" s="54"/>
      <c r="E54" s="54"/>
      <c r="F54" s="54"/>
      <c r="G54" s="54"/>
      <c r="H54" s="54"/>
    </row>
    <row r="55" spans="1:8" ht="16.5">
      <c r="A55" s="52"/>
      <c r="B55" s="53"/>
      <c r="C55" s="53"/>
      <c r="D55" s="4" t="s">
        <v>57</v>
      </c>
      <c r="E55" s="4"/>
      <c r="F55" s="4"/>
      <c r="G55" s="4"/>
      <c r="H55" s="4"/>
    </row>
    <row r="56" spans="1:8" ht="16.5">
      <c r="A56" s="55" t="s">
        <v>58</v>
      </c>
      <c r="B56" s="8"/>
      <c r="C56" s="8"/>
      <c r="D56" s="4" t="s">
        <v>59</v>
      </c>
      <c r="E56" s="4"/>
      <c r="F56" s="4"/>
      <c r="G56" s="4"/>
      <c r="H56" s="4"/>
    </row>
    <row r="57" spans="1:8" ht="16.5">
      <c r="A57" s="7"/>
      <c r="B57" s="8"/>
      <c r="C57" s="8"/>
      <c r="D57" s="3"/>
      <c r="E57" s="56"/>
      <c r="F57" s="56"/>
      <c r="G57" s="56"/>
      <c r="H57" s="56"/>
    </row>
    <row r="58" spans="1:8" ht="16.5">
      <c r="A58" s="7"/>
      <c r="B58" s="8"/>
      <c r="C58" s="8"/>
      <c r="D58" s="3"/>
      <c r="E58" s="3"/>
      <c r="F58" s="3"/>
      <c r="G58" s="3"/>
      <c r="H58" s="3"/>
    </row>
    <row r="59" spans="1:8" ht="17.25">
      <c r="A59" s="57"/>
      <c r="B59" s="58"/>
      <c r="C59" s="58"/>
      <c r="D59" s="3"/>
      <c r="E59" s="3"/>
      <c r="F59" s="54"/>
      <c r="G59" s="54"/>
      <c r="H59" s="3"/>
    </row>
    <row r="60" spans="1:8" ht="16.5">
      <c r="A60" s="59"/>
      <c r="B60" s="60"/>
      <c r="C60" s="60"/>
      <c r="D60" s="3"/>
      <c r="E60" s="3"/>
      <c r="F60" s="3"/>
      <c r="G60" s="3"/>
      <c r="H60" s="3"/>
    </row>
    <row r="61" spans="1:8" ht="16.5">
      <c r="A61" s="61"/>
      <c r="B61" s="62"/>
      <c r="C61" s="62"/>
      <c r="D61" s="3"/>
      <c r="E61" s="3"/>
      <c r="F61" s="3"/>
      <c r="G61" s="3"/>
      <c r="H61" s="3"/>
    </row>
    <row r="62" spans="1:8" ht="16.5">
      <c r="A62" s="55" t="s">
        <v>60</v>
      </c>
      <c r="B62" s="62"/>
      <c r="C62" s="62"/>
      <c r="D62" s="63"/>
      <c r="E62" s="63"/>
      <c r="F62" s="63"/>
      <c r="G62" s="63"/>
      <c r="H62" s="63"/>
    </row>
  </sheetData>
  <mergeCells count="12">
    <mergeCell ref="D55:H55"/>
    <mergeCell ref="D56:H56"/>
    <mergeCell ref="E57:H57"/>
    <mergeCell ref="E1:H1"/>
    <mergeCell ref="E2:H2"/>
    <mergeCell ref="A5:H5"/>
    <mergeCell ref="A6:H6"/>
    <mergeCell ref="A9:A10"/>
    <mergeCell ref="B9:B10"/>
    <mergeCell ref="C9:C10"/>
    <mergeCell ref="D9:D10"/>
    <mergeCell ref="E9:H9"/>
  </mergeCells>
  <printOptions horizontalCentered="1"/>
  <pageMargins left="0.2" right="0.2" top="0.26" bottom="0.26" header="0.2" footer="0.17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2015-09-15T09:21:21Z</cp:lastPrinted>
  <dcterms:created xsi:type="dcterms:W3CDTF">2015-09-15T09:19:11Z</dcterms:created>
  <dcterms:modified xsi:type="dcterms:W3CDTF">2015-09-15T09:22:23Z</dcterms:modified>
</cp:coreProperties>
</file>